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22" i="1" l="1"/>
  <c r="C53" i="1" l="1"/>
  <c r="C44" i="1" l="1"/>
  <c r="C49" i="1" s="1"/>
  <c r="C31" i="1"/>
  <c r="C16" i="1"/>
  <c r="C11" i="1"/>
  <c r="C18" i="1" l="1"/>
  <c r="C52" i="1"/>
  <c r="C54" i="1" s="1"/>
  <c r="B23" i="1" s="1"/>
  <c r="G53" i="1"/>
  <c r="G51" i="1"/>
  <c r="G44" i="1"/>
  <c r="E44" i="1"/>
  <c r="E49" i="1" s="1"/>
  <c r="D27" i="1"/>
  <c r="E31" i="1" s="1"/>
  <c r="F28" i="1"/>
  <c r="G31" i="1" s="1"/>
  <c r="G16" i="1"/>
  <c r="G11" i="1"/>
  <c r="E16" i="1"/>
  <c r="E11" i="1"/>
  <c r="E18" i="1" l="1"/>
  <c r="E52" i="1"/>
  <c r="E54" i="1" s="1"/>
  <c r="D23" i="1" s="1"/>
  <c r="G49" i="1"/>
  <c r="G52" i="1" s="1"/>
  <c r="G54" i="1" s="1"/>
  <c r="F23" i="1" s="1"/>
  <c r="G18" i="1"/>
  <c r="G24" i="1" l="1"/>
  <c r="G34" i="1" s="1"/>
  <c r="E24" i="1"/>
  <c r="E34" i="1" l="1"/>
  <c r="B22" i="1"/>
  <c r="C24" i="1" s="1"/>
  <c r="C34" i="1" s="1"/>
</calcChain>
</file>

<file path=xl/sharedStrings.xml><?xml version="1.0" encoding="utf-8"?>
<sst xmlns="http://schemas.openxmlformats.org/spreadsheetml/2006/main" count="35" uniqueCount="35">
  <si>
    <t>OMSCHRIJVING</t>
  </si>
  <si>
    <t>VASTE ACTIVA</t>
  </si>
  <si>
    <t>TRANSITORISCHE ACTIVA</t>
  </si>
  <si>
    <t>TE ONTVANGEN RECLAME</t>
  </si>
  <si>
    <t>IDEM RENTE</t>
  </si>
  <si>
    <t>IDEM DONATIES</t>
  </si>
  <si>
    <t>LIQUIDE MIDDELEN</t>
  </si>
  <si>
    <t>RABO REKENING COURANT</t>
  </si>
  <si>
    <t>POSTBANK</t>
  </si>
  <si>
    <t>RABO SPAARREKENING</t>
  </si>
  <si>
    <t>TOTAAL ACTIVA</t>
  </si>
  <si>
    <t>ACTIVA</t>
  </si>
  <si>
    <t>PASSIVA</t>
  </si>
  <si>
    <t xml:space="preserve">RESULTAAT BOEKJAAR </t>
  </si>
  <si>
    <t>EIGEN VERMOGEN 1/1</t>
  </si>
  <si>
    <t>TOTAAL EIGEN VERMOGEN</t>
  </si>
  <si>
    <t>TRASITORISCHE PASSIVA</t>
  </si>
  <si>
    <t>BANKKOSTEN</t>
  </si>
  <si>
    <t>KOSTEN WEBMASTER</t>
  </si>
  <si>
    <t>KOSTEN BESTUUR</t>
  </si>
  <si>
    <t>VOORUITONTVANGEN DONATIES</t>
  </si>
  <si>
    <t>TOTAAL PASSIVA</t>
  </si>
  <si>
    <t>RESULTATEN BOEKJAAR</t>
  </si>
  <si>
    <t>DIVERSEN</t>
  </si>
  <si>
    <t>OVERIGE DONATIES</t>
  </si>
  <si>
    <t>RECLAME</t>
  </si>
  <si>
    <t xml:space="preserve">RENTE </t>
  </si>
  <si>
    <t xml:space="preserve">DONATIES INDIVIDUEEL </t>
  </si>
  <si>
    <t>NIEUW</t>
  </si>
  <si>
    <t>HERHALING</t>
  </si>
  <si>
    <t>LEVENSLANG</t>
  </si>
  <si>
    <t>TOTAAL OPBRENGSTEN</t>
  </si>
  <si>
    <t>VERGOEDING WEBMASTER</t>
  </si>
  <si>
    <t>ALGEMENE EN BESTUURSKOSTEN</t>
  </si>
  <si>
    <t>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</si>
</sst>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Border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1" fontId="0" fillId="0" borderId="3" xfId="0" applyNumberFormat="1" applyBorder="1"/>
    <xf numFmtId="0" fontId="0" fillId="0" borderId="2" xfId="0" applyBorder="1"/>
    <xf numFmtId="0" fontId="0" fillId="0" borderId="3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workbookViewId="0">
      <pane ySplit="840" topLeftCell="A25" activePane="bottomLeft"/>
      <selection activeCell="H1" sqref="H1:K1048576"/>
      <selection pane="bottomLeft" activeCell="N33" sqref="N33"/>
    </sheetView>
  </sheetViews>
  <sheetFormatPr defaultRowHeight="15" x14ac:dyDescent="0.25"/>
  <cols>
    <col min="1" max="1" width="34.140625" customWidth="1"/>
  </cols>
  <sheetData>
    <row r="1" spans="1:13" x14ac:dyDescent="0.25">
      <c r="A1" s="1" t="s">
        <v>0</v>
      </c>
      <c r="B1" s="1">
        <v>2012</v>
      </c>
      <c r="C1" s="1">
        <v>2012</v>
      </c>
      <c r="D1" s="1">
        <v>2011</v>
      </c>
      <c r="E1" s="1">
        <v>2011</v>
      </c>
      <c r="F1" s="3">
        <v>2010</v>
      </c>
      <c r="G1" s="3">
        <v>2010</v>
      </c>
      <c r="H1" s="1"/>
      <c r="I1" s="1"/>
      <c r="J1" s="1"/>
      <c r="K1" s="1"/>
      <c r="L1" s="1"/>
      <c r="M1" s="1"/>
    </row>
    <row r="2" spans="1:1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8" t="s">
        <v>11</v>
      </c>
    </row>
    <row r="5" spans="1:13" x14ac:dyDescent="0.25">
      <c r="A5" s="7" t="s">
        <v>1</v>
      </c>
      <c r="C5">
        <v>0</v>
      </c>
      <c r="E5">
        <v>0</v>
      </c>
      <c r="G5">
        <v>0</v>
      </c>
    </row>
    <row r="7" spans="1:13" x14ac:dyDescent="0.25">
      <c r="A7" s="7" t="s">
        <v>2</v>
      </c>
    </row>
    <row r="8" spans="1:13" x14ac:dyDescent="0.25">
      <c r="A8" t="s">
        <v>3</v>
      </c>
      <c r="B8">
        <v>37</v>
      </c>
      <c r="D8" s="4">
        <v>288.37</v>
      </c>
      <c r="E8" s="4"/>
      <c r="F8" s="4">
        <v>169.84</v>
      </c>
      <c r="G8" s="4"/>
    </row>
    <row r="9" spans="1:13" x14ac:dyDescent="0.25">
      <c r="A9" t="s">
        <v>4</v>
      </c>
      <c r="B9">
        <v>112</v>
      </c>
      <c r="D9" s="4">
        <v>131.88</v>
      </c>
      <c r="E9" s="4"/>
      <c r="F9" s="4">
        <v>138.59</v>
      </c>
      <c r="G9" s="4"/>
    </row>
    <row r="10" spans="1:13" ht="15.75" thickBot="1" x14ac:dyDescent="0.3">
      <c r="A10" t="s">
        <v>5</v>
      </c>
      <c r="B10">
        <v>0</v>
      </c>
      <c r="C10" s="2"/>
      <c r="D10" s="4">
        <v>0</v>
      </c>
      <c r="E10" s="5"/>
      <c r="F10" s="4">
        <v>0</v>
      </c>
      <c r="G10" s="5"/>
    </row>
    <row r="11" spans="1:13" x14ac:dyDescent="0.25">
      <c r="C11">
        <f>SUM(B8:B10)</f>
        <v>149</v>
      </c>
      <c r="D11" s="4"/>
      <c r="E11" s="4">
        <f>SUM(D8:D10)</f>
        <v>420.25</v>
      </c>
      <c r="F11" s="4"/>
      <c r="G11" s="4">
        <f>SUM(F8:F10)</f>
        <v>308.43</v>
      </c>
    </row>
    <row r="12" spans="1:13" x14ac:dyDescent="0.25">
      <c r="A12" s="7" t="s">
        <v>6</v>
      </c>
      <c r="D12" s="4"/>
      <c r="E12" s="4"/>
      <c r="F12" s="4"/>
      <c r="G12" s="4"/>
    </row>
    <row r="13" spans="1:13" x14ac:dyDescent="0.25">
      <c r="A13" t="s">
        <v>7</v>
      </c>
      <c r="B13">
        <v>553</v>
      </c>
      <c r="D13" s="4">
        <v>230.81</v>
      </c>
      <c r="E13" s="4"/>
      <c r="F13" s="4">
        <v>384.58</v>
      </c>
      <c r="G13" s="4"/>
    </row>
    <row r="14" spans="1:13" x14ac:dyDescent="0.25">
      <c r="A14" t="s">
        <v>8</v>
      </c>
      <c r="B14">
        <v>0</v>
      </c>
      <c r="D14" s="4">
        <v>0</v>
      </c>
      <c r="E14" s="4"/>
      <c r="F14" s="4">
        <v>196.54</v>
      </c>
      <c r="G14" s="4"/>
    </row>
    <row r="15" spans="1:13" ht="15.75" thickBot="1" x14ac:dyDescent="0.3">
      <c r="A15" t="s">
        <v>9</v>
      </c>
      <c r="B15">
        <v>4500</v>
      </c>
      <c r="C15" s="2"/>
      <c r="D15" s="4">
        <v>10384</v>
      </c>
      <c r="E15" s="5"/>
      <c r="F15" s="4">
        <v>12194.74</v>
      </c>
      <c r="G15" s="5"/>
    </row>
    <row r="16" spans="1:13" x14ac:dyDescent="0.25">
      <c r="C16">
        <f>SUM(B13:B15)</f>
        <v>5053</v>
      </c>
      <c r="D16" s="4"/>
      <c r="E16" s="4">
        <f>SUM(D13:D15)</f>
        <v>10614.81</v>
      </c>
      <c r="F16" s="4"/>
      <c r="G16" s="4">
        <f>SUM(F13:F15)</f>
        <v>12775.86</v>
      </c>
    </row>
    <row r="17" spans="1:7" ht="15.75" thickBot="1" x14ac:dyDescent="0.3">
      <c r="D17" s="4"/>
      <c r="E17" s="6"/>
      <c r="F17" s="4"/>
      <c r="G17" s="6"/>
    </row>
    <row r="18" spans="1:7" ht="15.75" thickBot="1" x14ac:dyDescent="0.3">
      <c r="A18" s="7" t="s">
        <v>10</v>
      </c>
      <c r="B18" s="12"/>
      <c r="C18" s="13">
        <f>C5+C11+C16</f>
        <v>5202</v>
      </c>
      <c r="D18" s="11"/>
      <c r="E18" s="11">
        <f>E5+E11+E16</f>
        <v>11035.06</v>
      </c>
      <c r="F18" s="11"/>
      <c r="G18" s="11">
        <f>G5+G11+G16</f>
        <v>13084.29</v>
      </c>
    </row>
    <row r="19" spans="1:7" x14ac:dyDescent="0.25">
      <c r="D19" s="4"/>
      <c r="E19" s="4"/>
      <c r="F19" s="4"/>
      <c r="G19" s="4"/>
    </row>
    <row r="20" spans="1:7" x14ac:dyDescent="0.25">
      <c r="A20" s="8" t="s">
        <v>12</v>
      </c>
      <c r="D20" s="4"/>
      <c r="E20" s="4"/>
      <c r="F20" s="4"/>
      <c r="G20" s="4"/>
    </row>
    <row r="21" spans="1:7" x14ac:dyDescent="0.25">
      <c r="D21" s="4"/>
      <c r="E21" s="4"/>
      <c r="F21" s="4"/>
      <c r="G21" s="4"/>
    </row>
    <row r="22" spans="1:7" x14ac:dyDescent="0.25">
      <c r="A22" t="s">
        <v>14</v>
      </c>
      <c r="B22" s="4">
        <f>E24</f>
        <v>10716</v>
      </c>
      <c r="D22" s="4">
        <v>13042</v>
      </c>
      <c r="E22" s="4"/>
      <c r="F22" s="4">
        <f>195+7002</f>
        <v>7197</v>
      </c>
      <c r="G22" s="4"/>
    </row>
    <row r="23" spans="1:7" ht="15.75" thickBot="1" x14ac:dyDescent="0.3">
      <c r="A23" t="s">
        <v>13</v>
      </c>
      <c r="B23" s="2">
        <f>C54</f>
        <v>-6112</v>
      </c>
      <c r="D23" s="5">
        <f>E54</f>
        <v>-2326</v>
      </c>
      <c r="E23" s="4"/>
      <c r="F23" s="5">
        <f>G54</f>
        <v>5009.9699999999939</v>
      </c>
      <c r="G23" s="4"/>
    </row>
    <row r="24" spans="1:7" x14ac:dyDescent="0.25">
      <c r="A24" s="7" t="s">
        <v>15</v>
      </c>
      <c r="C24" s="4">
        <f>SUM(B22:B23)</f>
        <v>4604</v>
      </c>
      <c r="D24" s="4"/>
      <c r="E24" s="4">
        <f>SUM(D22:D23)</f>
        <v>10716</v>
      </c>
      <c r="F24" s="4"/>
      <c r="G24" s="4">
        <f>SUM(F22:F23)</f>
        <v>12206.969999999994</v>
      </c>
    </row>
    <row r="25" spans="1:7" x14ac:dyDescent="0.25">
      <c r="D25" s="4"/>
      <c r="E25" s="4"/>
      <c r="F25" s="4"/>
      <c r="G25" s="4"/>
    </row>
    <row r="26" spans="1:7" x14ac:dyDescent="0.25">
      <c r="A26" s="7" t="s">
        <v>16</v>
      </c>
      <c r="D26" s="4"/>
      <c r="E26" s="4"/>
      <c r="F26" s="4"/>
      <c r="G26" s="4"/>
    </row>
    <row r="27" spans="1:7" x14ac:dyDescent="0.25">
      <c r="A27" t="s">
        <v>17</v>
      </c>
      <c r="B27">
        <v>67</v>
      </c>
      <c r="D27" s="4">
        <f>69.97+10</f>
        <v>79.97</v>
      </c>
      <c r="E27" s="4"/>
      <c r="F27" s="4">
        <v>56.77</v>
      </c>
      <c r="G27" s="4"/>
    </row>
    <row r="28" spans="1:7" x14ac:dyDescent="0.25">
      <c r="A28" t="s">
        <v>18</v>
      </c>
      <c r="B28">
        <v>269</v>
      </c>
      <c r="D28" s="4">
        <v>0</v>
      </c>
      <c r="E28" s="4"/>
      <c r="F28" s="4">
        <f>638.68-33</f>
        <v>605.67999999999995</v>
      </c>
      <c r="G28" s="4"/>
    </row>
    <row r="29" spans="1:7" x14ac:dyDescent="0.25">
      <c r="A29" t="s">
        <v>19</v>
      </c>
      <c r="B29">
        <v>262</v>
      </c>
      <c r="D29" s="4">
        <v>239.4</v>
      </c>
      <c r="E29" s="4"/>
      <c r="F29" s="4">
        <v>139.5</v>
      </c>
      <c r="G29" s="4"/>
    </row>
    <row r="30" spans="1:7" ht="15.75" thickBot="1" x14ac:dyDescent="0.3">
      <c r="A30" t="s">
        <v>20</v>
      </c>
      <c r="B30" s="2">
        <v>0</v>
      </c>
      <c r="D30" s="5">
        <v>0</v>
      </c>
      <c r="E30" s="4"/>
      <c r="F30" s="5">
        <v>75</v>
      </c>
      <c r="G30" s="4"/>
    </row>
    <row r="31" spans="1:7" x14ac:dyDescent="0.25">
      <c r="C31">
        <f>SUM(B27:B30)</f>
        <v>598</v>
      </c>
      <c r="D31" s="4"/>
      <c r="E31" s="4">
        <f>SUM(D27:D30)</f>
        <v>319.37</v>
      </c>
      <c r="F31" s="4"/>
      <c r="G31" s="4">
        <f t="shared" ref="G31" si="0">SUM(F27:F30)</f>
        <v>876.94999999999993</v>
      </c>
    </row>
    <row r="32" spans="1:7" x14ac:dyDescent="0.25">
      <c r="D32" s="4"/>
      <c r="E32" s="4"/>
      <c r="F32" s="4"/>
      <c r="G32" s="4"/>
    </row>
    <row r="33" spans="1:7" ht="15.75" thickBot="1" x14ac:dyDescent="0.3">
      <c r="D33" s="4"/>
      <c r="E33" s="6"/>
      <c r="F33" s="4"/>
      <c r="G33" s="6"/>
    </row>
    <row r="34" spans="1:7" ht="15.75" thickBot="1" x14ac:dyDescent="0.3">
      <c r="A34" s="7" t="s">
        <v>21</v>
      </c>
      <c r="B34" s="12"/>
      <c r="C34" s="11">
        <f>C24+C31</f>
        <v>5202</v>
      </c>
      <c r="D34" s="11"/>
      <c r="E34" s="11">
        <f>E24+E31</f>
        <v>11035.37</v>
      </c>
      <c r="F34" s="11"/>
      <c r="G34" s="11">
        <f t="shared" ref="G34" si="1">G24+G31</f>
        <v>13083.919999999995</v>
      </c>
    </row>
    <row r="37" spans="1:7" x14ac:dyDescent="0.25">
      <c r="A37" s="10" t="s">
        <v>22</v>
      </c>
    </row>
    <row r="38" spans="1:7" x14ac:dyDescent="0.25">
      <c r="A38" s="9"/>
    </row>
    <row r="39" spans="1:7" x14ac:dyDescent="0.25">
      <c r="A39" s="7" t="s">
        <v>27</v>
      </c>
    </row>
    <row r="40" spans="1:7" x14ac:dyDescent="0.25">
      <c r="A40" t="s">
        <v>28</v>
      </c>
      <c r="B40">
        <v>605</v>
      </c>
      <c r="D40" s="4">
        <v>2205</v>
      </c>
      <c r="E40" s="4"/>
      <c r="F40" s="4">
        <v>2125</v>
      </c>
      <c r="G40" s="4"/>
    </row>
    <row r="41" spans="1:7" x14ac:dyDescent="0.25">
      <c r="A41" t="s">
        <v>29</v>
      </c>
      <c r="B41">
        <v>2088</v>
      </c>
      <c r="D41" s="4">
        <v>2540</v>
      </c>
      <c r="E41" s="4"/>
      <c r="F41" s="4">
        <v>1955</v>
      </c>
      <c r="G41" s="4"/>
    </row>
    <row r="42" spans="1:7" x14ac:dyDescent="0.25">
      <c r="A42" t="s">
        <v>30</v>
      </c>
      <c r="B42">
        <v>2100</v>
      </c>
      <c r="D42" s="4">
        <v>2275</v>
      </c>
      <c r="E42" s="4"/>
      <c r="F42" s="4">
        <v>3685</v>
      </c>
      <c r="G42" s="4"/>
    </row>
    <row r="43" spans="1:7" ht="15.75" thickBot="1" x14ac:dyDescent="0.3">
      <c r="A43" t="s">
        <v>23</v>
      </c>
      <c r="B43" s="2">
        <v>1817</v>
      </c>
      <c r="D43" s="5">
        <v>2390</v>
      </c>
      <c r="E43" s="4"/>
      <c r="F43" s="5">
        <v>335</v>
      </c>
      <c r="G43" s="4"/>
    </row>
    <row r="44" spans="1:7" x14ac:dyDescent="0.25">
      <c r="C44">
        <f>SUM(B40:B43)</f>
        <v>6610</v>
      </c>
      <c r="D44" s="4"/>
      <c r="E44" s="4">
        <f>SUM(D40:D43)</f>
        <v>9410</v>
      </c>
      <c r="F44" s="4"/>
      <c r="G44" s="4">
        <f t="shared" ref="G44" si="2">SUM(F40:F43)</f>
        <v>8100</v>
      </c>
    </row>
    <row r="45" spans="1:7" x14ac:dyDescent="0.25">
      <c r="A45" s="7" t="s">
        <v>24</v>
      </c>
      <c r="C45">
        <v>9327</v>
      </c>
      <c r="D45" s="4"/>
      <c r="E45" s="4">
        <v>25550</v>
      </c>
      <c r="F45" s="4"/>
      <c r="G45" s="4">
        <v>39565</v>
      </c>
    </row>
    <row r="46" spans="1:7" x14ac:dyDescent="0.25">
      <c r="D46" s="4"/>
      <c r="E46" s="4"/>
      <c r="F46" s="4"/>
      <c r="G46" s="4"/>
    </row>
    <row r="47" spans="1:7" x14ac:dyDescent="0.25">
      <c r="A47" s="7" t="s">
        <v>25</v>
      </c>
      <c r="C47">
        <v>5100</v>
      </c>
      <c r="D47" s="4"/>
      <c r="E47" s="4">
        <v>7598</v>
      </c>
      <c r="F47" s="4"/>
      <c r="G47" s="4">
        <v>5474</v>
      </c>
    </row>
    <row r="48" spans="1:7" ht="15.75" thickBot="1" x14ac:dyDescent="0.3">
      <c r="A48" s="7" t="s">
        <v>26</v>
      </c>
      <c r="C48" s="2">
        <v>112</v>
      </c>
      <c r="D48" s="4"/>
      <c r="E48" s="5">
        <v>132</v>
      </c>
      <c r="F48" s="4"/>
      <c r="G48" s="5">
        <v>138.59</v>
      </c>
    </row>
    <row r="49" spans="1:7" x14ac:dyDescent="0.25">
      <c r="A49" s="8" t="s">
        <v>31</v>
      </c>
      <c r="C49">
        <f>C44+C45+C47+C48</f>
        <v>21149</v>
      </c>
      <c r="E49">
        <f t="shared" ref="E49" si="3">E44+E45+E47+E48</f>
        <v>42690</v>
      </c>
      <c r="F49" s="4"/>
      <c r="G49" s="4">
        <f>SUM(G44:G48)</f>
        <v>53277.59</v>
      </c>
    </row>
    <row r="50" spans="1:7" x14ac:dyDescent="0.25">
      <c r="D50" s="4"/>
      <c r="E50" s="4"/>
      <c r="F50" s="4"/>
      <c r="G50" s="4"/>
    </row>
    <row r="51" spans="1:7" ht="15.75" thickBot="1" x14ac:dyDescent="0.3">
      <c r="A51" t="s">
        <v>32</v>
      </c>
      <c r="C51" s="2">
        <v>26471</v>
      </c>
      <c r="D51" s="4"/>
      <c r="E51" s="5">
        <v>43952</v>
      </c>
      <c r="F51" s="6"/>
      <c r="G51" s="5">
        <f>47176.05+606</f>
        <v>47782.05</v>
      </c>
    </row>
    <row r="52" spans="1:7" x14ac:dyDescent="0.25">
      <c r="C52">
        <f>C49-C51</f>
        <v>-5322</v>
      </c>
      <c r="D52" s="4"/>
      <c r="E52" s="4">
        <f>E49-E51</f>
        <v>-1262</v>
      </c>
      <c r="F52" s="4"/>
      <c r="G52" s="4">
        <f t="shared" ref="G52" si="4">G49-G51</f>
        <v>5495.5399999999936</v>
      </c>
    </row>
    <row r="53" spans="1:7" ht="15.75" thickBot="1" x14ac:dyDescent="0.3">
      <c r="A53" t="s">
        <v>33</v>
      </c>
      <c r="C53" s="1">
        <f>1109-319</f>
        <v>790</v>
      </c>
      <c r="D53" s="4"/>
      <c r="E53" s="6">
        <v>1064</v>
      </c>
      <c r="F53" s="6"/>
      <c r="G53" s="6">
        <f>406.57+197-232+114</f>
        <v>485.56999999999994</v>
      </c>
    </row>
    <row r="54" spans="1:7" ht="15.75" thickBot="1" x14ac:dyDescent="0.3">
      <c r="A54" s="10" t="s">
        <v>34</v>
      </c>
      <c r="C54" s="12">
        <f>C52-C53</f>
        <v>-6112</v>
      </c>
      <c r="D54" s="11"/>
      <c r="E54" s="11">
        <f>E52-E53</f>
        <v>-2326</v>
      </c>
      <c r="F54" s="11"/>
      <c r="G54" s="11">
        <f t="shared" ref="G54" si="5">G52-G53</f>
        <v>5009.9699999999939</v>
      </c>
    </row>
  </sheetData>
  <pageMargins left="0.7" right="0.7" top="0.75" bottom="0.75" header="0.3" footer="0.3"/>
  <pageSetup paperSize="9" scale="5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Hagedoorn Beheer</dc:creator>
  <cp:lastModifiedBy>A. Hagedoorn Beheer</cp:lastModifiedBy>
  <cp:lastPrinted>2013-01-03T14:01:24Z</cp:lastPrinted>
  <dcterms:created xsi:type="dcterms:W3CDTF">2013-01-03T11:50:20Z</dcterms:created>
  <dcterms:modified xsi:type="dcterms:W3CDTF">2014-01-29T08:54:19Z</dcterms:modified>
</cp:coreProperties>
</file>